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Лист1" sheetId="1" r:id="rId1"/>
  </sheets>
  <definedNames>
    <definedName name="_xlnm.Print_Area" localSheetId="0">Лист1!$A$1:$F$23</definedName>
  </definedNames>
  <calcPr calcId="124519"/>
</workbook>
</file>

<file path=xl/calcChain.xml><?xml version="1.0" encoding="utf-8"?>
<calcChain xmlns="http://schemas.openxmlformats.org/spreadsheetml/2006/main">
  <c r="F10" i="1"/>
  <c r="C5"/>
  <c r="C14"/>
  <c r="D14"/>
  <c r="D5"/>
  <c r="E16"/>
  <c r="E17"/>
  <c r="E18"/>
  <c r="E19"/>
  <c r="E20"/>
  <c r="E7"/>
  <c r="E8"/>
  <c r="E9"/>
  <c r="E10"/>
  <c r="E11"/>
  <c r="E12"/>
  <c r="E13"/>
  <c r="F16"/>
  <c r="F17"/>
  <c r="F18"/>
  <c r="F19"/>
  <c r="F20"/>
  <c r="F7"/>
  <c r="F8"/>
  <c r="F11"/>
  <c r="F12"/>
  <c r="F13"/>
  <c r="F6"/>
  <c r="F15"/>
  <c r="E6"/>
  <c r="E15"/>
  <c r="D21" l="1"/>
  <c r="C21"/>
  <c r="F14"/>
  <c r="E14"/>
  <c r="F5"/>
  <c r="E5"/>
  <c r="F21" l="1"/>
  <c r="E21"/>
</calcChain>
</file>

<file path=xl/sharedStrings.xml><?xml version="1.0" encoding="utf-8"?>
<sst xmlns="http://schemas.openxmlformats.org/spreadsheetml/2006/main" count="25" uniqueCount="25">
  <si>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</si>
  <si>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</si>
  <si>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</si>
  <si>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</si>
  <si>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</si>
  <si>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</si>
  <si>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</si>
  <si>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</si>
  <si>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</si>
  <si>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</si>
  <si>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</si>
  <si>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</si>
  <si>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</si>
  <si>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</si>
  <si>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</si>
  <si>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</si>
  <si>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>тыс. рублей</t>
  </si>
  <si>
    <t>прочие  неналоговые доходы</t>
  </si>
  <si>
    <t xml:space="preserve"> </t>
  </si>
  <si>
    <t>доходы от продажи материальных и нематериальных активов</t>
  </si>
  <si>
    <t xml:space="preserve"> темп роста, %</t>
  </si>
  <si>
    <t>- налог, взимаемый в связи с применением патентной системы налогообложения</t>
  </si>
  <si>
    <t xml:space="preserve">Факт за январь-июль 2012 </t>
  </si>
  <si>
    <t>Факт за январь-июль 2013</t>
  </si>
  <si>
    <t xml:space="preserve">Анализ поступления доходов в бюджет муниципального образования                                                                                                               "город Ульяновск"  в январе-июле  2012-2013 г.г.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</si>
</sst>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3" fillId="0" borderId="1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="91" zoomScaleNormal="91" zoomScaleSheetLayoutView="96" workbookViewId="0">
      <selection activeCell="B2" sqref="B2:F2"/>
    </sheetView>
  </sheetViews>
  <sheetFormatPr defaultRowHeight="15"/>
  <cols>
    <col min="1" max="1" width="4.28515625" customWidth="1"/>
    <col min="2" max="2" width="39.85546875" style="6" customWidth="1"/>
    <col min="3" max="3" width="14.140625" customWidth="1"/>
    <col min="4" max="4" width="13.28515625" customWidth="1"/>
    <col min="5" max="5" width="13.7109375" customWidth="1"/>
    <col min="6" max="6" width="12.28515625" customWidth="1"/>
    <col min="7" max="7" width="9.140625" customWidth="1"/>
  </cols>
  <sheetData>
    <row r="1" spans="2:6">
      <c r="E1" s="23"/>
      <c r="F1" s="23"/>
    </row>
    <row r="2" spans="2:6" ht="65.25" customHeight="1">
      <c r="B2" s="22" t="s">
        <v>24</v>
      </c>
      <c r="C2" s="22"/>
      <c r="D2" s="22"/>
      <c r="E2" s="22"/>
      <c r="F2" s="22"/>
    </row>
    <row r="3" spans="2:6" ht="15.75" customHeight="1">
      <c r="B3" s="3"/>
      <c r="F3" s="2" t="s">
        <v>16</v>
      </c>
    </row>
    <row r="4" spans="2:6" ht="38.25" customHeight="1">
      <c r="B4" s="7" t="s">
        <v>0</v>
      </c>
      <c r="C4" s="8" t="s">
        <v>22</v>
      </c>
      <c r="D4" s="8" t="s">
        <v>23</v>
      </c>
      <c r="E4" s="8" t="s">
        <v>14</v>
      </c>
      <c r="F4" s="8" t="s">
        <v>20</v>
      </c>
    </row>
    <row r="5" spans="2:6" ht="22.5" customHeight="1">
      <c r="B5" s="1" t="s">
        <v>1</v>
      </c>
      <c r="C5" s="13">
        <f>SUM(C6:C13)</f>
        <v>2268349.6999999997</v>
      </c>
      <c r="D5" s="13">
        <f>SUM(D6:D13)</f>
        <v>2453433.4000000004</v>
      </c>
      <c r="E5" s="15">
        <f>D5-C5</f>
        <v>185083.70000000065</v>
      </c>
      <c r="F5" s="16">
        <f>D5/C5*100</f>
        <v>108.15939887928219</v>
      </c>
    </row>
    <row r="6" spans="2:6" ht="24" customHeight="1">
      <c r="B6" s="4" t="s">
        <v>2</v>
      </c>
      <c r="C6" s="20">
        <v>1529852.2</v>
      </c>
      <c r="D6" s="21">
        <v>1691578.3</v>
      </c>
      <c r="E6" s="17">
        <f t="shared" ref="E6:E21" si="0">D6-C6</f>
        <v>161726.10000000009</v>
      </c>
      <c r="F6" s="18">
        <f t="shared" ref="F6:F21" si="1">D6/C6*100</f>
        <v>110.57135454000067</v>
      </c>
    </row>
    <row r="7" spans="2:6" ht="27.75" customHeight="1">
      <c r="B7" s="4" t="s">
        <v>3</v>
      </c>
      <c r="C7" s="20">
        <v>289369</v>
      </c>
      <c r="D7" s="21">
        <v>273708.60000000003</v>
      </c>
      <c r="E7" s="17">
        <f t="shared" si="0"/>
        <v>-15660.399999999965</v>
      </c>
      <c r="F7" s="18">
        <f t="shared" si="1"/>
        <v>94.588086491642173</v>
      </c>
    </row>
    <row r="8" spans="2:6" ht="24.75" customHeight="1">
      <c r="B8" s="4" t="s">
        <v>4</v>
      </c>
      <c r="C8" s="20">
        <v>1888.2</v>
      </c>
      <c r="D8" s="21">
        <v>1736.1</v>
      </c>
      <c r="E8" s="17">
        <f t="shared" si="0"/>
        <v>-152.10000000000014</v>
      </c>
      <c r="F8" s="18">
        <f t="shared" si="1"/>
        <v>91.944709246901795</v>
      </c>
    </row>
    <row r="9" spans="2:6" ht="24.75" customHeight="1">
      <c r="B9" s="19" t="s">
        <v>21</v>
      </c>
      <c r="C9" s="20">
        <v>0</v>
      </c>
      <c r="D9" s="21">
        <v>4988.5</v>
      </c>
      <c r="E9" s="17">
        <f t="shared" si="0"/>
        <v>4988.5</v>
      </c>
      <c r="F9" s="18"/>
    </row>
    <row r="10" spans="2:6" ht="21" customHeight="1">
      <c r="B10" s="4" t="s">
        <v>5</v>
      </c>
      <c r="C10" s="20">
        <v>24683.4</v>
      </c>
      <c r="D10" s="21">
        <v>24243</v>
      </c>
      <c r="E10" s="17">
        <f t="shared" si="0"/>
        <v>-440.40000000000146</v>
      </c>
      <c r="F10" s="18">
        <f t="shared" si="1"/>
        <v>98.21580495393664</v>
      </c>
    </row>
    <row r="11" spans="2:6" ht="22.5" customHeight="1">
      <c r="B11" s="12" t="s">
        <v>6</v>
      </c>
      <c r="C11" s="20">
        <v>366394.3</v>
      </c>
      <c r="D11" s="21">
        <v>408011.6</v>
      </c>
      <c r="E11" s="17">
        <f t="shared" si="0"/>
        <v>41617.299999999988</v>
      </c>
      <c r="F11" s="18">
        <f t="shared" si="1"/>
        <v>111.35861010938216</v>
      </c>
    </row>
    <row r="12" spans="2:6" ht="23.25" customHeight="1">
      <c r="B12" s="4" t="s">
        <v>7</v>
      </c>
      <c r="C12" s="20">
        <v>40041.1</v>
      </c>
      <c r="D12" s="21">
        <v>33382.6</v>
      </c>
      <c r="E12" s="17">
        <f t="shared" si="0"/>
        <v>-6658.5</v>
      </c>
      <c r="F12" s="18">
        <f t="shared" si="1"/>
        <v>83.370836465531667</v>
      </c>
    </row>
    <row r="13" spans="2:6" ht="24.75" customHeight="1">
      <c r="B13" s="4" t="s">
        <v>8</v>
      </c>
      <c r="C13" s="20">
        <v>16121.5</v>
      </c>
      <c r="D13" s="21">
        <v>15784.699999999999</v>
      </c>
      <c r="E13" s="17">
        <f t="shared" si="0"/>
        <v>-336.80000000000109</v>
      </c>
      <c r="F13" s="18">
        <f t="shared" si="1"/>
        <v>97.910864373662491</v>
      </c>
    </row>
    <row r="14" spans="2:6" ht="21.75" customHeight="1">
      <c r="B14" s="1" t="s">
        <v>9</v>
      </c>
      <c r="C14" s="14">
        <f>SUM(C15:C20)</f>
        <v>533493.30000000005</v>
      </c>
      <c r="D14" s="14">
        <f>SUM(D15:D20)</f>
        <v>489057.90000000008</v>
      </c>
      <c r="E14" s="15">
        <f t="shared" si="0"/>
        <v>-44435.399999999965</v>
      </c>
      <c r="F14" s="16">
        <f t="shared" si="1"/>
        <v>91.670860721212449</v>
      </c>
    </row>
    <row r="15" spans="2:6" ht="38.25" customHeight="1">
      <c r="B15" s="5" t="s">
        <v>10</v>
      </c>
      <c r="C15" s="11">
        <v>227256.4</v>
      </c>
      <c r="D15" s="21">
        <v>220365.1</v>
      </c>
      <c r="E15" s="17">
        <f t="shared" si="0"/>
        <v>-6891.2999999999884</v>
      </c>
      <c r="F15" s="18">
        <f t="shared" si="1"/>
        <v>96.967610153113398</v>
      </c>
    </row>
    <row r="16" spans="2:6" ht="29.25" customHeight="1">
      <c r="B16" s="5" t="s">
        <v>11</v>
      </c>
      <c r="C16" s="11">
        <v>19196.5</v>
      </c>
      <c r="D16" s="21">
        <v>20932.7</v>
      </c>
      <c r="E16" s="17">
        <f t="shared" si="0"/>
        <v>1736.2000000000007</v>
      </c>
      <c r="F16" s="18">
        <f t="shared" si="1"/>
        <v>109.04435704425286</v>
      </c>
    </row>
    <row r="17" spans="2:10" ht="27" customHeight="1">
      <c r="B17" s="5" t="s">
        <v>12</v>
      </c>
      <c r="C17" s="11">
        <v>8872.7000000000007</v>
      </c>
      <c r="D17" s="21">
        <v>12397.1</v>
      </c>
      <c r="E17" s="17">
        <f t="shared" si="0"/>
        <v>3524.3999999999996</v>
      </c>
      <c r="F17" s="18">
        <f t="shared" si="1"/>
        <v>139.72184340730556</v>
      </c>
      <c r="J17" t="s">
        <v>18</v>
      </c>
    </row>
    <row r="18" spans="2:10" ht="30.75" customHeight="1">
      <c r="B18" s="5" t="s">
        <v>19</v>
      </c>
      <c r="C18" s="11">
        <v>237311.6</v>
      </c>
      <c r="D18" s="21">
        <v>194487.4</v>
      </c>
      <c r="E18" s="17">
        <f t="shared" si="0"/>
        <v>-42824.200000000012</v>
      </c>
      <c r="F18" s="18">
        <f t="shared" si="1"/>
        <v>81.954443019220292</v>
      </c>
    </row>
    <row r="19" spans="2:10" ht="22.5" customHeight="1">
      <c r="B19" s="5" t="s">
        <v>13</v>
      </c>
      <c r="C19" s="11">
        <v>37793.800000000003</v>
      </c>
      <c r="D19" s="21">
        <v>39735.700000000004</v>
      </c>
      <c r="E19" s="17">
        <f t="shared" si="0"/>
        <v>1941.9000000000015</v>
      </c>
      <c r="F19" s="18">
        <f t="shared" si="1"/>
        <v>105.13814435171906</v>
      </c>
    </row>
    <row r="20" spans="2:10" ht="24" customHeight="1">
      <c r="B20" s="5" t="s">
        <v>17</v>
      </c>
      <c r="C20" s="11">
        <v>3062.3</v>
      </c>
      <c r="D20" s="21">
        <v>1139.9000000000001</v>
      </c>
      <c r="E20" s="17">
        <f t="shared" si="0"/>
        <v>-1922.4</v>
      </c>
      <c r="F20" s="18">
        <f t="shared" si="1"/>
        <v>37.223655422394927</v>
      </c>
    </row>
    <row r="21" spans="2:10" ht="27.75" customHeight="1">
      <c r="B21" s="1" t="s">
        <v>15</v>
      </c>
      <c r="C21" s="15">
        <f>C14+C5</f>
        <v>2801843</v>
      </c>
      <c r="D21" s="15">
        <f>D14+D5</f>
        <v>2942491.3000000003</v>
      </c>
      <c r="E21" s="15">
        <f t="shared" si="0"/>
        <v>140648.30000000028</v>
      </c>
      <c r="F21" s="16">
        <f t="shared" si="1"/>
        <v>105.01984943481845</v>
      </c>
    </row>
    <row r="22" spans="2:10">
      <c r="B22" s="9"/>
      <c r="C22" s="10"/>
    </row>
    <row r="23" spans="2:10">
      <c r="B23" s="9"/>
      <c r="C23" s="10"/>
    </row>
  </sheetData>
  <mergeCells count="2">
    <mergeCell ref="B2:F2"/>
    <mergeCell ref="E1:F1"/>
  </mergeCells>
  <phoneticPr fontId="0" type="noConversion"/>
  <pageMargins left="0.23622047244094491" right="0.19685039370078741" top="0.19685039370078741" bottom="0.15748031496062992" header="0.43307086614173229" footer="0.31496062992125984"/>
  <pageSetup paperSize="9" scale="9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Васильева Т.А.</cp:lastModifiedBy>
  <cp:lastPrinted>2013-07-09T10:49:28Z</cp:lastPrinted>
  <dcterms:created xsi:type="dcterms:W3CDTF">2009-02-12T06:50:30Z</dcterms:created>
  <dcterms:modified xsi:type="dcterms:W3CDTF">2013-08-20T10:44:40Z</dcterms:modified>
</cp:coreProperties>
</file>